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-120" yWindow="-120" windowWidth="29040" windowHeight="15840" tabRatio="633"/>
  </bookViews>
  <sheets>
    <sheet name="2025년총괄예결산 (2)" sheetId="15" r:id="rId1"/>
  </sheets>
  <definedNames>
    <definedName name="_xlnm.Print_Area" localSheetId="0">'2025년총괄예결산 (2)'!$A$1:$H$33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5" l="1"/>
  <c r="F15" i="15"/>
  <c r="H14" i="15" l="1"/>
  <c r="H15" i="15"/>
  <c r="H12" i="15"/>
  <c r="H13" i="15"/>
  <c r="D14" i="15" l="1"/>
  <c r="F23" i="15" l="1"/>
  <c r="G23" i="15"/>
  <c r="H33" i="15"/>
  <c r="D30" i="15"/>
  <c r="B23" i="15"/>
  <c r="D8" i="15" l="1"/>
  <c r="D9" i="15"/>
  <c r="D10" i="15"/>
  <c r="D11" i="15"/>
  <c r="D12" i="15"/>
  <c r="D13" i="15"/>
  <c r="H29" i="15"/>
  <c r="H30" i="15"/>
  <c r="H31" i="15"/>
  <c r="H32" i="15"/>
  <c r="H28" i="15"/>
  <c r="D26" i="15"/>
  <c r="D27" i="15"/>
  <c r="D28" i="15"/>
  <c r="D29" i="15"/>
  <c r="D25" i="15"/>
  <c r="H9" i="15" l="1"/>
  <c r="H10" i="15"/>
  <c r="H11" i="15"/>
  <c r="H8" i="15"/>
  <c r="H27" i="15" l="1"/>
  <c r="H26" i="15"/>
  <c r="H25" i="15"/>
  <c r="H24" i="15"/>
  <c r="D24" i="15"/>
  <c r="C23" i="15"/>
  <c r="H23" i="15" l="1"/>
  <c r="D23" i="15"/>
  <c r="F7" i="15" l="1"/>
  <c r="C7" i="15"/>
  <c r="B7" i="15"/>
  <c r="G7" i="15"/>
  <c r="D7" i="15" l="1"/>
  <c r="H7" i="15"/>
</calcChain>
</file>

<file path=xl/sharedStrings.xml><?xml version="1.0" encoding="utf-8"?>
<sst xmlns="http://schemas.openxmlformats.org/spreadsheetml/2006/main" count="67" uniqueCount="34">
  <si>
    <t>시설비</t>
    <phoneticPr fontId="2" type="noConversion"/>
  </si>
  <si>
    <t>노인일자리사업비</t>
    <phoneticPr fontId="2" type="noConversion"/>
  </si>
  <si>
    <t>노인일자리사업</t>
    <phoneticPr fontId="2" type="noConversion"/>
  </si>
  <si>
    <t>세 입</t>
  </si>
  <si>
    <t>세 출</t>
  </si>
  <si>
    <t>구 분</t>
  </si>
  <si>
    <t>예산액</t>
  </si>
  <si>
    <t>증 감</t>
  </si>
  <si>
    <t>합 계</t>
  </si>
  <si>
    <t>보조금수입</t>
  </si>
  <si>
    <t>인건비</t>
  </si>
  <si>
    <t>운영비</t>
  </si>
  <si>
    <t>사업매출</t>
    <phoneticPr fontId="2" type="noConversion"/>
  </si>
  <si>
    <t>후원금</t>
    <phoneticPr fontId="2" type="noConversion"/>
  </si>
  <si>
    <t>사업매출</t>
    <phoneticPr fontId="2" type="noConversion"/>
  </si>
  <si>
    <t>노인일자리사업</t>
    <phoneticPr fontId="2" type="noConversion"/>
  </si>
  <si>
    <t xml:space="preserve"> 후원금</t>
    <phoneticPr fontId="2" type="noConversion"/>
  </si>
  <si>
    <t>시설비</t>
    <phoneticPr fontId="2" type="noConversion"/>
  </si>
  <si>
    <t>민간사업개발비</t>
    <phoneticPr fontId="2" type="noConversion"/>
  </si>
  <si>
    <t>결산액</t>
    <phoneticPr fontId="2" type="noConversion"/>
  </si>
  <si>
    <t>예산액</t>
    <phoneticPr fontId="2" type="noConversion"/>
  </si>
  <si>
    <t>전년이월
(사업이월금)</t>
    <phoneticPr fontId="2" type="noConversion"/>
  </si>
  <si>
    <t>전년이월
(후원이월금)</t>
    <phoneticPr fontId="2" type="noConversion"/>
  </si>
  <si>
    <t>사업비</t>
    <phoneticPr fontId="2" type="noConversion"/>
  </si>
  <si>
    <t>차년이월
(사업이월금)</t>
    <phoneticPr fontId="2" type="noConversion"/>
  </si>
  <si>
    <t>차년이월
(후원이월금)</t>
    <phoneticPr fontId="2" type="noConversion"/>
  </si>
  <si>
    <t>전년이월
(사업이월금)</t>
    <phoneticPr fontId="2" type="noConversion"/>
  </si>
  <si>
    <t>전년이월
(후원이월금)</t>
    <phoneticPr fontId="2" type="noConversion"/>
  </si>
  <si>
    <t>사업비</t>
    <phoneticPr fontId="2" type="noConversion"/>
  </si>
  <si>
    <t>구미시니어클럽   세입.세출 총괄표(2025년 )</t>
    <phoneticPr fontId="2" type="noConversion"/>
  </si>
  <si>
    <t>2024년</t>
  </si>
  <si>
    <t>2025년</t>
  </si>
  <si>
    <t xml:space="preserve">■ 총괄결산서(2024년) </t>
    <phoneticPr fontId="2" type="noConversion"/>
  </si>
  <si>
    <t xml:space="preserve">■ 총괄예산서(2025년)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</si>
</sst>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8"/>
      <color theme="1"/>
      <name val="굴림"/>
      <family val="3"/>
      <charset val="129"/>
    </font>
    <font>
      <sz val="16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1" fontId="0" fillId="0" borderId="0" xfId="1" applyFo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41" fontId="0" fillId="0" borderId="0" xfId="1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41" fontId="13" fillId="0" borderId="1" xfId="1" applyFont="1" applyBorder="1">
      <alignment vertical="center"/>
    </xf>
    <xf numFmtId="41" fontId="13" fillId="0" borderId="1" xfId="1" applyFont="1" applyFill="1" applyBorder="1">
      <alignment vertical="center"/>
    </xf>
    <xf numFmtId="41" fontId="13" fillId="0" borderId="1" xfId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1" fontId="13" fillId="0" borderId="1" xfId="1" applyFont="1" applyFill="1" applyBorder="1" applyAlignment="1">
      <alignment horizontal="center" vertical="center"/>
    </xf>
    <xf numFmtId="41" fontId="13" fillId="0" borderId="1" xfId="1" applyFont="1" applyBorder="1" applyAlignment="1">
      <alignment horizontal="center" vertical="center" wrapText="1"/>
    </xf>
    <xf numFmtId="41" fontId="13" fillId="0" borderId="1" xfId="1" applyFont="1" applyFill="1" applyBorder="1" applyAlignment="1">
      <alignment horizontal="center" vertical="center" wrapText="1"/>
    </xf>
    <xf numFmtId="41" fontId="13" fillId="0" borderId="0" xfId="1" applyFont="1" applyBorder="1" applyAlignment="1">
      <alignment horizontal="center" vertical="center"/>
    </xf>
    <xf numFmtId="41" fontId="13" fillId="0" borderId="0" xfId="1" applyFont="1" applyBorder="1">
      <alignment vertical="center"/>
    </xf>
    <xf numFmtId="41" fontId="13" fillId="0" borderId="0" xfId="1" applyFont="1" applyFill="1" applyBorder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41" fontId="3" fillId="0" borderId="0" xfId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zoomScaleSheetLayoutView="148" workbookViewId="0">
      <selection activeCell="B11" sqref="B11"/>
    </sheetView>
  </sheetViews>
  <sheetFormatPr defaultRowHeight="16.5" x14ac:dyDescent="0.3"/>
  <cols>
    <col min="1" max="1" width="11.875" style="1" customWidth="1"/>
    <col min="2" max="2" width="15.875" style="1" customWidth="1"/>
    <col min="3" max="3" width="18.375" style="1" customWidth="1"/>
    <col min="4" max="4" width="14.875" style="1" bestFit="1" customWidth="1"/>
    <col min="5" max="5" width="12.25" style="1" customWidth="1"/>
    <col min="6" max="6" width="16" style="1" bestFit="1" customWidth="1"/>
    <col min="7" max="7" width="16" style="1" customWidth="1"/>
    <col min="8" max="8" width="15.25" style="1" customWidth="1"/>
    <col min="9" max="9" width="6.5" style="1" customWidth="1"/>
    <col min="10" max="10" width="9" customWidth="1"/>
    <col min="11" max="11" width="14.625" bestFit="1" customWidth="1"/>
  </cols>
  <sheetData>
    <row r="1" spans="1:9" ht="57" customHeight="1" x14ac:dyDescent="0.3">
      <c r="A1" s="29" t="s">
        <v>29</v>
      </c>
      <c r="B1" s="29"/>
      <c r="C1" s="29"/>
      <c r="D1" s="29"/>
      <c r="E1" s="29"/>
      <c r="F1" s="29"/>
      <c r="G1" s="29"/>
      <c r="H1" s="29"/>
      <c r="I1" s="7"/>
    </row>
    <row r="3" spans="1:9" ht="32.25" customHeight="1" x14ac:dyDescent="0.3">
      <c r="A3" s="37" t="s">
        <v>33</v>
      </c>
      <c r="B3" s="38"/>
      <c r="C3" s="38"/>
    </row>
    <row r="4" spans="1:9" ht="30.75" customHeight="1" x14ac:dyDescent="0.3">
      <c r="A4" s="32" t="s">
        <v>3</v>
      </c>
      <c r="B4" s="33"/>
      <c r="C4" s="33"/>
      <c r="D4" s="34"/>
      <c r="E4" s="32" t="s">
        <v>4</v>
      </c>
      <c r="F4" s="33"/>
      <c r="G4" s="33"/>
      <c r="H4" s="33"/>
    </row>
    <row r="5" spans="1:9" x14ac:dyDescent="0.3">
      <c r="A5" s="35" t="s">
        <v>5</v>
      </c>
      <c r="B5" s="2" t="s">
        <v>31</v>
      </c>
      <c r="C5" s="2" t="s">
        <v>30</v>
      </c>
      <c r="D5" s="35" t="s">
        <v>7</v>
      </c>
      <c r="E5" s="35" t="s">
        <v>5</v>
      </c>
      <c r="F5" s="2" t="s">
        <v>31</v>
      </c>
      <c r="G5" s="2" t="s">
        <v>30</v>
      </c>
      <c r="H5" s="35" t="s">
        <v>7</v>
      </c>
    </row>
    <row r="6" spans="1:9" x14ac:dyDescent="0.3">
      <c r="A6" s="36"/>
      <c r="B6" s="13" t="s">
        <v>6</v>
      </c>
      <c r="C6" s="13" t="s">
        <v>6</v>
      </c>
      <c r="D6" s="36"/>
      <c r="E6" s="36"/>
      <c r="F6" s="13" t="s">
        <v>6</v>
      </c>
      <c r="G6" s="13" t="s">
        <v>6</v>
      </c>
      <c r="H6" s="36"/>
    </row>
    <row r="7" spans="1:9" ht="24.95" customHeight="1" x14ac:dyDescent="0.3">
      <c r="A7" s="3" t="s">
        <v>8</v>
      </c>
      <c r="B7" s="4">
        <f>SUM(B8:B14)</f>
        <v>18083460587</v>
      </c>
      <c r="C7" s="4">
        <f>SUM(C8:C14)</f>
        <v>15543899796</v>
      </c>
      <c r="D7" s="4">
        <f>B7-C7</f>
        <v>2539560791</v>
      </c>
      <c r="E7" s="3" t="s">
        <v>8</v>
      </c>
      <c r="F7" s="4">
        <f>SUM(F8:F15)</f>
        <v>18083460587</v>
      </c>
      <c r="G7" s="4">
        <f>SUM(G8:G15)</f>
        <v>15543899796</v>
      </c>
      <c r="H7" s="4">
        <f>F7-G7</f>
        <v>2539560791</v>
      </c>
    </row>
    <row r="8" spans="1:9" ht="24.95" customHeight="1" x14ac:dyDescent="0.3">
      <c r="A8" s="5" t="s">
        <v>9</v>
      </c>
      <c r="B8" s="6">
        <v>360000000</v>
      </c>
      <c r="C8" s="6">
        <v>360000000</v>
      </c>
      <c r="D8" s="4">
        <f t="shared" ref="D8:D14" si="0">B8-C8</f>
        <v>0</v>
      </c>
      <c r="E8" s="5" t="s">
        <v>10</v>
      </c>
      <c r="F8" s="6">
        <v>318086000</v>
      </c>
      <c r="G8" s="6">
        <v>309782770</v>
      </c>
      <c r="H8" s="4">
        <f>F8-G8</f>
        <v>8303230</v>
      </c>
    </row>
    <row r="9" spans="1:9" ht="24.95" customHeight="1" x14ac:dyDescent="0.3">
      <c r="A9" s="5" t="s">
        <v>1</v>
      </c>
      <c r="B9" s="6">
        <v>16005882000</v>
      </c>
      <c r="C9" s="6">
        <v>13669244000</v>
      </c>
      <c r="D9" s="4">
        <f t="shared" si="0"/>
        <v>2336638000</v>
      </c>
      <c r="E9" s="5" t="s">
        <v>11</v>
      </c>
      <c r="F9" s="6">
        <v>35064000</v>
      </c>
      <c r="G9" s="6">
        <v>37601230</v>
      </c>
      <c r="H9" s="4">
        <f t="shared" ref="H9:H11" si="1">F9-G9</f>
        <v>-2537230</v>
      </c>
    </row>
    <row r="10" spans="1:9" ht="24.95" customHeight="1" x14ac:dyDescent="0.3">
      <c r="A10" s="5" t="s">
        <v>18</v>
      </c>
      <c r="B10" s="6">
        <v>40000000</v>
      </c>
      <c r="C10" s="6">
        <v>40000000</v>
      </c>
      <c r="D10" s="4">
        <f t="shared" si="0"/>
        <v>0</v>
      </c>
      <c r="E10" s="5" t="s">
        <v>17</v>
      </c>
      <c r="F10" s="6"/>
      <c r="G10" s="6">
        <v>0</v>
      </c>
      <c r="H10" s="4">
        <f t="shared" si="1"/>
        <v>0</v>
      </c>
    </row>
    <row r="11" spans="1:9" ht="24.95" customHeight="1" x14ac:dyDescent="0.3">
      <c r="A11" s="5" t="s">
        <v>12</v>
      </c>
      <c r="B11" s="6">
        <v>1426556000</v>
      </c>
      <c r="C11" s="6">
        <v>1272976000</v>
      </c>
      <c r="D11" s="4">
        <f t="shared" si="0"/>
        <v>153580000</v>
      </c>
      <c r="E11" s="8" t="s">
        <v>28</v>
      </c>
      <c r="F11" s="9">
        <v>6850000</v>
      </c>
      <c r="G11" s="9">
        <v>12616000</v>
      </c>
      <c r="H11" s="4">
        <f t="shared" si="1"/>
        <v>-5766000</v>
      </c>
    </row>
    <row r="12" spans="1:9" ht="24.95" customHeight="1" x14ac:dyDescent="0.3">
      <c r="A12" s="8" t="s">
        <v>13</v>
      </c>
      <c r="B12" s="9">
        <v>32000000</v>
      </c>
      <c r="C12" s="9">
        <v>32000000</v>
      </c>
      <c r="D12" s="4">
        <f t="shared" si="0"/>
        <v>0</v>
      </c>
      <c r="E12" s="10" t="s">
        <v>15</v>
      </c>
      <c r="F12" s="11">
        <v>16005882000</v>
      </c>
      <c r="G12" s="11">
        <v>13669244000</v>
      </c>
      <c r="H12" s="4">
        <f>F12-G12</f>
        <v>2336638000</v>
      </c>
    </row>
    <row r="13" spans="1:9" ht="24.95" customHeight="1" x14ac:dyDescent="0.3">
      <c r="A13" s="20" t="s">
        <v>26</v>
      </c>
      <c r="B13" s="10">
        <v>209529258</v>
      </c>
      <c r="C13" s="10">
        <v>165931647</v>
      </c>
      <c r="D13" s="4">
        <f t="shared" si="0"/>
        <v>43597611</v>
      </c>
      <c r="E13" s="10" t="s">
        <v>18</v>
      </c>
      <c r="F13" s="11">
        <v>40000000</v>
      </c>
      <c r="G13" s="11">
        <v>40000000</v>
      </c>
      <c r="H13" s="4">
        <f>F13-G13</f>
        <v>0</v>
      </c>
    </row>
    <row r="14" spans="1:9" ht="24" customHeight="1" x14ac:dyDescent="0.3">
      <c r="A14" s="20" t="s">
        <v>27</v>
      </c>
      <c r="B14" s="10">
        <v>9493329</v>
      </c>
      <c r="C14" s="10">
        <v>3748149</v>
      </c>
      <c r="D14" s="27">
        <f t="shared" si="0"/>
        <v>5745180</v>
      </c>
      <c r="E14" s="16" t="s">
        <v>14</v>
      </c>
      <c r="F14" s="18">
        <f>B11+B13</f>
        <v>1636085258</v>
      </c>
      <c r="G14" s="18">
        <v>1438907647</v>
      </c>
      <c r="H14" s="4">
        <f t="shared" ref="H14:H15" si="2">F14-G14</f>
        <v>197177611</v>
      </c>
    </row>
    <row r="15" spans="1:9" ht="24" customHeight="1" x14ac:dyDescent="0.3">
      <c r="A15" s="12"/>
      <c r="B15" s="10"/>
      <c r="C15" s="10"/>
      <c r="D15" s="28"/>
      <c r="E15" s="12" t="s">
        <v>16</v>
      </c>
      <c r="F15" s="10">
        <f>B12+B14</f>
        <v>41493329</v>
      </c>
      <c r="G15" s="11">
        <v>35748149</v>
      </c>
      <c r="H15" s="4">
        <f t="shared" si="2"/>
        <v>5745180</v>
      </c>
    </row>
    <row r="16" spans="1:9" ht="24" customHeight="1" x14ac:dyDescent="0.3">
      <c r="A16" s="22"/>
      <c r="B16" s="23"/>
      <c r="C16" s="23"/>
      <c r="D16" s="17"/>
      <c r="E16" s="22"/>
      <c r="F16" s="23"/>
      <c r="G16" s="24"/>
      <c r="H16" s="26"/>
    </row>
    <row r="17" spans="1:8" ht="24" customHeight="1" x14ac:dyDescent="0.3">
      <c r="A17" s="22"/>
      <c r="B17" s="23"/>
      <c r="C17" s="23"/>
      <c r="D17" s="17"/>
      <c r="E17" s="22"/>
      <c r="F17" s="23"/>
      <c r="G17" s="24"/>
      <c r="H17" s="17"/>
    </row>
    <row r="18" spans="1:8" x14ac:dyDescent="0.3">
      <c r="E18" s="22"/>
      <c r="F18" s="23"/>
      <c r="G18" s="24"/>
      <c r="H18" s="17"/>
    </row>
    <row r="19" spans="1:8" ht="26.25" x14ac:dyDescent="0.3">
      <c r="A19" s="30" t="s">
        <v>32</v>
      </c>
      <c r="B19" s="31"/>
      <c r="C19" s="31"/>
      <c r="E19" s="22"/>
      <c r="F19" s="23"/>
      <c r="G19" s="24"/>
      <c r="H19" s="25"/>
    </row>
    <row r="20" spans="1:8" ht="24.95" customHeight="1" x14ac:dyDescent="0.3">
      <c r="A20" s="32" t="s">
        <v>3</v>
      </c>
      <c r="B20" s="33"/>
      <c r="C20" s="33"/>
      <c r="D20" s="34"/>
      <c r="E20" s="32" t="s">
        <v>4</v>
      </c>
      <c r="F20" s="33"/>
      <c r="G20" s="33"/>
      <c r="H20" s="33"/>
    </row>
    <row r="21" spans="1:8" ht="24.95" customHeight="1" x14ac:dyDescent="0.3">
      <c r="A21" s="35" t="s">
        <v>5</v>
      </c>
      <c r="B21" s="2" t="s">
        <v>30</v>
      </c>
      <c r="C21" s="2" t="s">
        <v>30</v>
      </c>
      <c r="D21" s="35" t="s">
        <v>7</v>
      </c>
      <c r="E21" s="35" t="s">
        <v>5</v>
      </c>
      <c r="F21" s="2" t="s">
        <v>30</v>
      </c>
      <c r="G21" s="2" t="s">
        <v>30</v>
      </c>
      <c r="H21" s="35" t="s">
        <v>7</v>
      </c>
    </row>
    <row r="22" spans="1:8" ht="24.95" customHeight="1" x14ac:dyDescent="0.3">
      <c r="A22" s="36"/>
      <c r="B22" s="13" t="s">
        <v>20</v>
      </c>
      <c r="C22" s="13" t="s">
        <v>19</v>
      </c>
      <c r="D22" s="36"/>
      <c r="E22" s="36"/>
      <c r="F22" s="13" t="s">
        <v>20</v>
      </c>
      <c r="G22" s="13" t="s">
        <v>19</v>
      </c>
      <c r="H22" s="36"/>
    </row>
    <row r="23" spans="1:8" ht="24.95" customHeight="1" x14ac:dyDescent="0.3">
      <c r="A23" s="3" t="s">
        <v>8</v>
      </c>
      <c r="B23" s="4">
        <f>SUM(B24:B30)</f>
        <v>15543899796</v>
      </c>
      <c r="C23" s="4">
        <f>SUM(C24:C30)</f>
        <v>15642526747</v>
      </c>
      <c r="D23" s="4">
        <f>C23-B23</f>
        <v>98626951</v>
      </c>
      <c r="E23" s="3" t="s">
        <v>8</v>
      </c>
      <c r="F23" s="4">
        <f>SUM(F24:F33)</f>
        <v>15543899796</v>
      </c>
      <c r="G23" s="4">
        <f>SUM(G24:G33)</f>
        <v>15642526747</v>
      </c>
      <c r="H23" s="4">
        <f>G23-F23</f>
        <v>98626951</v>
      </c>
    </row>
    <row r="24" spans="1:8" ht="24.95" customHeight="1" x14ac:dyDescent="0.3">
      <c r="A24" s="5" t="s">
        <v>9</v>
      </c>
      <c r="B24" s="6">
        <v>360000000</v>
      </c>
      <c r="C24" s="6">
        <v>360000000</v>
      </c>
      <c r="D24" s="4">
        <f t="shared" ref="D24" si="3">B24-C24</f>
        <v>0</v>
      </c>
      <c r="E24" s="5" t="s">
        <v>10</v>
      </c>
      <c r="F24" s="6">
        <v>309782770</v>
      </c>
      <c r="G24" s="6">
        <v>309782770</v>
      </c>
      <c r="H24" s="4">
        <f t="shared" ref="H24:H27" si="4">F24-G24</f>
        <v>0</v>
      </c>
    </row>
    <row r="25" spans="1:8" ht="24.95" customHeight="1" x14ac:dyDescent="0.3">
      <c r="A25" s="5" t="s">
        <v>1</v>
      </c>
      <c r="B25" s="6">
        <v>13669244000</v>
      </c>
      <c r="C25" s="6">
        <v>13660292250</v>
      </c>
      <c r="D25" s="4">
        <f>C25-B25</f>
        <v>-8951750</v>
      </c>
      <c r="E25" s="5" t="s">
        <v>11</v>
      </c>
      <c r="F25" s="6">
        <v>37601230</v>
      </c>
      <c r="G25" s="6">
        <v>37601230</v>
      </c>
      <c r="H25" s="4">
        <f t="shared" si="4"/>
        <v>0</v>
      </c>
    </row>
    <row r="26" spans="1:8" ht="24.95" customHeight="1" x14ac:dyDescent="0.3">
      <c r="A26" s="5" t="s">
        <v>18</v>
      </c>
      <c r="B26" s="6">
        <v>40000000</v>
      </c>
      <c r="C26" s="6">
        <v>40000000</v>
      </c>
      <c r="D26" s="4">
        <f t="shared" ref="D26:D30" si="5">C26-B26</f>
        <v>0</v>
      </c>
      <c r="E26" s="5" t="s">
        <v>0</v>
      </c>
      <c r="F26" s="6">
        <v>0</v>
      </c>
      <c r="G26" s="6">
        <v>0</v>
      </c>
      <c r="H26" s="4">
        <f t="shared" si="4"/>
        <v>0</v>
      </c>
    </row>
    <row r="27" spans="1:8" ht="24.95" customHeight="1" x14ac:dyDescent="0.3">
      <c r="A27" s="5" t="s">
        <v>12</v>
      </c>
      <c r="B27" s="6">
        <v>1272976000</v>
      </c>
      <c r="C27" s="6">
        <v>1370676981</v>
      </c>
      <c r="D27" s="4">
        <f t="shared" si="5"/>
        <v>97700981</v>
      </c>
      <c r="E27" s="8" t="s">
        <v>23</v>
      </c>
      <c r="F27" s="9">
        <v>12616000</v>
      </c>
      <c r="G27" s="9">
        <v>12616000</v>
      </c>
      <c r="H27" s="4">
        <f t="shared" si="4"/>
        <v>0</v>
      </c>
    </row>
    <row r="28" spans="1:8" ht="24.95" customHeight="1" x14ac:dyDescent="0.3">
      <c r="A28" s="8" t="s">
        <v>13</v>
      </c>
      <c r="B28" s="9">
        <v>32000000</v>
      </c>
      <c r="C28" s="9">
        <v>41877720</v>
      </c>
      <c r="D28" s="4">
        <f t="shared" si="5"/>
        <v>9877720</v>
      </c>
      <c r="E28" s="11" t="s">
        <v>2</v>
      </c>
      <c r="F28" s="11">
        <v>13669244000</v>
      </c>
      <c r="G28" s="11">
        <v>13660292250</v>
      </c>
      <c r="H28" s="4">
        <f>G28-F28</f>
        <v>-8951750</v>
      </c>
    </row>
    <row r="29" spans="1:8" ht="24.95" customHeight="1" x14ac:dyDescent="0.3">
      <c r="A29" s="20" t="s">
        <v>21</v>
      </c>
      <c r="B29" s="10">
        <v>165931647</v>
      </c>
      <c r="C29" s="10">
        <v>165931647</v>
      </c>
      <c r="D29" s="4">
        <f t="shared" si="5"/>
        <v>0</v>
      </c>
      <c r="E29" s="11" t="s">
        <v>18</v>
      </c>
      <c r="F29" s="11">
        <v>40000000</v>
      </c>
      <c r="G29" s="11">
        <v>40000000</v>
      </c>
      <c r="H29" s="4">
        <f t="shared" ref="H29:H32" si="6">G29-F29</f>
        <v>0</v>
      </c>
    </row>
    <row r="30" spans="1:8" ht="24.95" customHeight="1" x14ac:dyDescent="0.3">
      <c r="A30" s="20" t="s">
        <v>22</v>
      </c>
      <c r="B30" s="10">
        <v>3748149</v>
      </c>
      <c r="C30" s="10">
        <v>3748149</v>
      </c>
      <c r="D30" s="4">
        <f t="shared" si="5"/>
        <v>0</v>
      </c>
      <c r="E30" s="16" t="s">
        <v>12</v>
      </c>
      <c r="F30" s="18">
        <v>1438907647</v>
      </c>
      <c r="G30" s="18">
        <v>1327079370</v>
      </c>
      <c r="H30" s="4">
        <f t="shared" si="6"/>
        <v>-111828277</v>
      </c>
    </row>
    <row r="31" spans="1:8" ht="24.95" customHeight="1" x14ac:dyDescent="0.3">
      <c r="A31" s="12"/>
      <c r="B31" s="10"/>
      <c r="C31" s="11"/>
      <c r="D31" s="17"/>
      <c r="E31" s="19" t="s">
        <v>16</v>
      </c>
      <c r="F31" s="11">
        <v>35748149</v>
      </c>
      <c r="G31" s="11">
        <v>36132540</v>
      </c>
      <c r="H31" s="4">
        <f t="shared" si="6"/>
        <v>384391</v>
      </c>
    </row>
    <row r="32" spans="1:8" ht="24.95" customHeight="1" x14ac:dyDescent="0.3">
      <c r="A32" s="15"/>
      <c r="B32" s="14"/>
      <c r="C32" s="14"/>
      <c r="D32" s="14"/>
      <c r="E32" s="21" t="s">
        <v>24</v>
      </c>
      <c r="F32" s="11"/>
      <c r="G32" s="11">
        <v>209529258</v>
      </c>
      <c r="H32" s="4">
        <f t="shared" si="6"/>
        <v>209529258</v>
      </c>
    </row>
    <row r="33" spans="1:8" ht="24.95" customHeight="1" x14ac:dyDescent="0.3">
      <c r="A33" s="15"/>
      <c r="B33" s="14"/>
      <c r="C33" s="14"/>
      <c r="D33" s="14"/>
      <c r="E33" s="21" t="s">
        <v>25</v>
      </c>
      <c r="F33" s="11"/>
      <c r="G33" s="11">
        <v>9493329</v>
      </c>
      <c r="H33" s="4">
        <f t="shared" ref="H33" si="7">G33-F33</f>
        <v>9493329</v>
      </c>
    </row>
  </sheetData>
  <mergeCells count="15">
    <mergeCell ref="A1:H1"/>
    <mergeCell ref="E4:H4"/>
    <mergeCell ref="A3:C3"/>
    <mergeCell ref="A4:D4"/>
    <mergeCell ref="A5:A6"/>
    <mergeCell ref="D5:D6"/>
    <mergeCell ref="E5:E6"/>
    <mergeCell ref="H5:H6"/>
    <mergeCell ref="A19:C19"/>
    <mergeCell ref="A20:D20"/>
    <mergeCell ref="E20:H20"/>
    <mergeCell ref="A21:A22"/>
    <mergeCell ref="D21:D22"/>
    <mergeCell ref="E21:E22"/>
    <mergeCell ref="H21:H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8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2025년총괄예결산 (2)</vt:lpstr>
      <vt:lpstr>'2025년총괄예결산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home</cp:lastModifiedBy>
  <cp:lastPrinted>2025-02-20T02:16:47Z</cp:lastPrinted>
  <dcterms:created xsi:type="dcterms:W3CDTF">2018-12-27T06:17:42Z</dcterms:created>
  <dcterms:modified xsi:type="dcterms:W3CDTF">2026-04-23T00:13:09Z</dcterms:modified>
</cp:coreProperties>
</file>